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<sst xmlns="http://schemas.openxmlformats.org/spreadsheetml/2006/main" count="64" uniqueCount="46">
  <si>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2019年1-6月员额法官诉讼案件庭审直播率排名统计表</t>
  </si>
  <si>
    <t>考核指标20%</t>
  </si>
  <si>
    <t/>
  </si>
  <si>
    <t>序号</t>
  </si>
  <si>
    <t>人 员</t>
  </si>
  <si>
    <t>受案数（不含假释3件）</t>
  </si>
  <si>
    <t>直播数</t>
  </si>
  <si>
    <t>直播率</t>
  </si>
  <si>
    <r>
      <t>距考核指标</t>
    </r>
    <r>
      <rPr>
        <b/>
        <sz val="11"/>
        <rFont val="Arial"/>
        <family val="2"/>
      </rPr>
      <t>20%</t>
    </r>
    <r>
      <rPr>
        <b/>
        <sz val="11"/>
        <rFont val="宋体"/>
        <family val="0"/>
      </rPr>
      <t>还差直播数</t>
    </r>
  </si>
  <si>
    <t>张秀云</t>
  </si>
  <si>
    <t>薛金花</t>
  </si>
  <si>
    <t>38（一审15）</t>
  </si>
  <si>
    <t>巩建刚</t>
  </si>
  <si>
    <t>李秋颖</t>
  </si>
  <si>
    <t>厉成海</t>
  </si>
  <si>
    <t>毛长斌</t>
  </si>
  <si>
    <t>47（一审21）</t>
  </si>
  <si>
    <t>姜大赋</t>
  </si>
  <si>
    <t>李  刚</t>
  </si>
  <si>
    <t>173（一审71）</t>
  </si>
  <si>
    <t>孙  罡</t>
  </si>
  <si>
    <t>80（一审71）</t>
  </si>
  <si>
    <t>魏清华</t>
  </si>
  <si>
    <t>王红波</t>
  </si>
  <si>
    <t>王  元</t>
  </si>
  <si>
    <t>刘清华</t>
  </si>
  <si>
    <t>王　灿</t>
  </si>
  <si>
    <t>赵宏波</t>
  </si>
  <si>
    <t>刘永辉</t>
  </si>
  <si>
    <t>张文亮</t>
  </si>
  <si>
    <t>王冰茹</t>
  </si>
  <si>
    <t xml:space="preserve"> 246（家事涉及隐私）</t>
  </si>
  <si>
    <t>王全新</t>
  </si>
  <si>
    <t>李文红</t>
  </si>
  <si>
    <t>刘育林</t>
  </si>
  <si>
    <t>10（一审7）</t>
  </si>
  <si>
    <t>庞玉占</t>
  </si>
  <si>
    <t>宗乐贵</t>
  </si>
  <si>
    <t>刘凤桐</t>
  </si>
  <si>
    <t>郝振萍</t>
  </si>
  <si>
    <t>许文平</t>
  </si>
  <si>
    <t>2（破产）</t>
  </si>
  <si>
    <t>—</t>
  </si>
  <si>
    <t>于福超</t>
  </si>
  <si>
    <t>87（支付令等）</t>
  </si>
  <si>
    <t>合　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</si>
</sst>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color indexed="10"/>
      <name val="宋体"/>
      <family val="0"/>
    </font>
    <font>
      <sz val="10"/>
      <color indexed="8"/>
      <name val=""/>
      <family val="2"/>
    </font>
    <font>
      <sz val="10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0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F1">
      <selection activeCell="A1" sqref="A1:IV16384"/>
    </sheetView>
  </sheetViews>
  <sheetFormatPr defaultColWidth="9.00390625" defaultRowHeight="15.75" customHeight="1"/>
  <cols>
    <col min="1" max="1" width="8.875" style="1" hidden="1" customWidth="1"/>
    <col min="2" max="2" width="9.375" style="1" hidden="1" customWidth="1"/>
    <col min="3" max="3" width="10.375" style="1" hidden="1" customWidth="1"/>
    <col min="4" max="4" width="13.50390625" style="1" hidden="1" customWidth="1"/>
    <col min="5" max="5" width="8.00390625" style="1" hidden="1" customWidth="1"/>
    <col min="6" max="6" width="5.375" style="1" customWidth="1"/>
    <col min="7" max="7" width="11.125" style="1" customWidth="1"/>
    <col min="8" max="8" width="22.25390625" style="1" customWidth="1"/>
    <col min="9" max="9" width="9.00390625" style="1" customWidth="1"/>
    <col min="10" max="10" width="10.625" style="22" customWidth="1"/>
    <col min="11" max="11" width="16.375" style="1" customWidth="1"/>
    <col min="12" max="16384" width="9.00390625" style="1" customWidth="1"/>
  </cols>
  <sheetData>
    <row r="1" spans="6:11" ht="31.5" customHeight="1">
      <c r="F1" s="2" t="s">
        <v>0</v>
      </c>
      <c r="G1" s="2"/>
      <c r="H1" s="2"/>
      <c r="I1" s="2"/>
      <c r="J1" s="2"/>
      <c r="K1" s="2"/>
    </row>
    <row r="2" spans="6:11" ht="27" customHeight="1">
      <c r="F2" s="3" t="s">
        <v>1</v>
      </c>
      <c r="G2" s="4"/>
      <c r="H2" s="4"/>
      <c r="I2" s="4"/>
      <c r="J2" s="4"/>
      <c r="K2" s="4"/>
    </row>
    <row r="3" spans="1:11" s="8" customFormat="1" ht="33" customHeight="1">
      <c r="A3" s="5" t="s">
        <v>2</v>
      </c>
      <c r="B3" s="5" t="s">
        <v>2</v>
      </c>
      <c r="C3" s="5" t="s">
        <v>2</v>
      </c>
      <c r="D3" s="5" t="s">
        <v>2</v>
      </c>
      <c r="E3" s="6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</row>
    <row r="4" spans="1:11" s="15" customFormat="1" ht="21.75" customHeight="1">
      <c r="A4" s="9"/>
      <c r="B4" s="9"/>
      <c r="C4" s="9"/>
      <c r="D4" s="9"/>
      <c r="E4" s="10"/>
      <c r="F4" s="11">
        <v>1</v>
      </c>
      <c r="G4" s="11" t="s">
        <v>9</v>
      </c>
      <c r="H4" s="12">
        <v>63</v>
      </c>
      <c r="I4" s="12">
        <v>50</v>
      </c>
      <c r="J4" s="13">
        <f>I4/H4</f>
        <v>0.7936507936507936</v>
      </c>
      <c r="K4" s="14"/>
    </row>
    <row r="5" spans="1:11" s="15" customFormat="1" ht="21.75" customHeight="1">
      <c r="A5" s="9"/>
      <c r="B5" s="9"/>
      <c r="C5" s="9"/>
      <c r="D5" s="9"/>
      <c r="E5" s="10"/>
      <c r="F5" s="11">
        <v>2</v>
      </c>
      <c r="G5" s="11" t="s">
        <v>10</v>
      </c>
      <c r="H5" s="11" t="s">
        <v>11</v>
      </c>
      <c r="I5" s="11">
        <v>11</v>
      </c>
      <c r="J5" s="13">
        <v>0.7333</v>
      </c>
      <c r="K5" s="16"/>
    </row>
    <row r="6" spans="1:11" s="15" customFormat="1" ht="21.75" customHeight="1">
      <c r="A6" s="9"/>
      <c r="B6" s="9"/>
      <c r="C6" s="9" t="s">
        <v>2</v>
      </c>
      <c r="D6" s="9" t="s">
        <v>2</v>
      </c>
      <c r="E6" s="10"/>
      <c r="F6" s="11">
        <v>3</v>
      </c>
      <c r="G6" s="11" t="s">
        <v>12</v>
      </c>
      <c r="H6" s="11">
        <v>74</v>
      </c>
      <c r="I6" s="11">
        <v>43</v>
      </c>
      <c r="J6" s="13">
        <f>I6/H6</f>
        <v>0.581081081081081</v>
      </c>
      <c r="K6" s="16"/>
    </row>
    <row r="7" spans="1:11" s="15" customFormat="1" ht="21.75" customHeight="1">
      <c r="A7" s="9"/>
      <c r="B7" s="9"/>
      <c r="C7" s="9"/>
      <c r="D7" s="9"/>
      <c r="E7" s="10"/>
      <c r="F7" s="11">
        <v>4</v>
      </c>
      <c r="G7" s="11" t="s">
        <v>13</v>
      </c>
      <c r="H7" s="11">
        <v>75</v>
      </c>
      <c r="I7" s="11">
        <v>43</v>
      </c>
      <c r="J7" s="13">
        <f>I7/H7</f>
        <v>0.5733333333333334</v>
      </c>
      <c r="K7" s="14"/>
    </row>
    <row r="8" spans="1:11" s="8" customFormat="1" ht="21.75" customHeight="1">
      <c r="A8" s="5"/>
      <c r="B8" s="5"/>
      <c r="C8" s="5"/>
      <c r="D8" s="5"/>
      <c r="E8" s="6"/>
      <c r="F8" s="11">
        <v>5</v>
      </c>
      <c r="G8" s="11" t="s">
        <v>14</v>
      </c>
      <c r="H8" s="12">
        <v>61</v>
      </c>
      <c r="I8" s="12">
        <v>33</v>
      </c>
      <c r="J8" s="13">
        <f>I8/H8</f>
        <v>0.5409836065573771</v>
      </c>
      <c r="K8" s="16"/>
    </row>
    <row r="9" spans="1:11" s="15" customFormat="1" ht="21.75" customHeight="1">
      <c r="A9" s="9"/>
      <c r="B9" s="9"/>
      <c r="C9" s="9"/>
      <c r="D9" s="9"/>
      <c r="E9" s="10"/>
      <c r="F9" s="11">
        <v>6</v>
      </c>
      <c r="G9" s="11" t="s">
        <v>15</v>
      </c>
      <c r="H9" s="11" t="s">
        <v>16</v>
      </c>
      <c r="I9" s="11">
        <v>9</v>
      </c>
      <c r="J9" s="13">
        <f>I9/21</f>
        <v>0.42857142857142855</v>
      </c>
      <c r="K9" s="16"/>
    </row>
    <row r="10" spans="1:11" s="15" customFormat="1" ht="21.75" customHeight="1">
      <c r="A10" s="9"/>
      <c r="B10" s="9"/>
      <c r="C10" s="9"/>
      <c r="D10" s="9"/>
      <c r="E10" s="10"/>
      <c r="F10" s="11">
        <v>7</v>
      </c>
      <c r="G10" s="11" t="s">
        <v>17</v>
      </c>
      <c r="H10" s="12">
        <v>25</v>
      </c>
      <c r="I10" s="12">
        <v>10</v>
      </c>
      <c r="J10" s="13">
        <f>I10/H10</f>
        <v>0.4</v>
      </c>
      <c r="K10" s="16"/>
    </row>
    <row r="11" spans="1:11" s="15" customFormat="1" ht="21.75" customHeight="1">
      <c r="A11" s="9"/>
      <c r="B11" s="9"/>
      <c r="C11" s="9"/>
      <c r="D11" s="9"/>
      <c r="E11" s="10"/>
      <c r="F11" s="11">
        <v>8</v>
      </c>
      <c r="G11" s="11" t="s">
        <v>18</v>
      </c>
      <c r="H11" s="11" t="s">
        <v>19</v>
      </c>
      <c r="I11" s="11">
        <v>27</v>
      </c>
      <c r="J11" s="13">
        <f>I11/71</f>
        <v>0.38028169014084506</v>
      </c>
      <c r="K11" s="16"/>
    </row>
    <row r="12" spans="1:11" s="15" customFormat="1" ht="21.75" customHeight="1">
      <c r="A12" s="9"/>
      <c r="B12" s="9"/>
      <c r="C12" s="9"/>
      <c r="D12" s="9"/>
      <c r="E12" s="10"/>
      <c r="F12" s="11">
        <v>9</v>
      </c>
      <c r="G12" s="11" t="s">
        <v>20</v>
      </c>
      <c r="H12" s="11" t="s">
        <v>21</v>
      </c>
      <c r="I12" s="11">
        <v>22</v>
      </c>
      <c r="J12" s="13">
        <f>I12/71</f>
        <v>0.30985915492957744</v>
      </c>
      <c r="K12" s="16"/>
    </row>
    <row r="13" spans="1:11" s="15" customFormat="1" ht="21.75" customHeight="1">
      <c r="A13" s="9"/>
      <c r="B13" s="9"/>
      <c r="C13" s="9"/>
      <c r="D13" s="9"/>
      <c r="E13" s="10"/>
      <c r="F13" s="11">
        <v>10</v>
      </c>
      <c r="G13" s="11" t="s">
        <v>22</v>
      </c>
      <c r="H13" s="11">
        <v>142</v>
      </c>
      <c r="I13" s="11">
        <v>37</v>
      </c>
      <c r="J13" s="13">
        <f aca="true" t="shared" si="0" ref="J13:J20">I13/H13</f>
        <v>0.2605633802816901</v>
      </c>
      <c r="K13" s="16"/>
    </row>
    <row r="14" spans="1:11" s="15" customFormat="1" ht="21.75" customHeight="1">
      <c r="A14" s="9"/>
      <c r="B14" s="9"/>
      <c r="C14" s="9"/>
      <c r="D14" s="9"/>
      <c r="E14" s="10"/>
      <c r="F14" s="11">
        <v>11</v>
      </c>
      <c r="G14" s="11" t="s">
        <v>23</v>
      </c>
      <c r="H14" s="11">
        <v>231</v>
      </c>
      <c r="I14" s="11">
        <v>57</v>
      </c>
      <c r="J14" s="13">
        <f t="shared" si="0"/>
        <v>0.24675324675324675</v>
      </c>
      <c r="K14" s="16"/>
    </row>
    <row r="15" spans="1:11" s="15" customFormat="1" ht="21.75" customHeight="1">
      <c r="A15" s="9"/>
      <c r="B15" s="9"/>
      <c r="C15" s="9"/>
      <c r="D15" s="9"/>
      <c r="E15" s="10"/>
      <c r="F15" s="11">
        <v>12</v>
      </c>
      <c r="G15" s="11" t="s">
        <v>24</v>
      </c>
      <c r="H15" s="11">
        <v>218</v>
      </c>
      <c r="I15" s="11">
        <v>52</v>
      </c>
      <c r="J15" s="13">
        <f t="shared" si="0"/>
        <v>0.23853211009174313</v>
      </c>
      <c r="K15" s="16"/>
    </row>
    <row r="16" spans="1:11" s="15" customFormat="1" ht="21.75" customHeight="1">
      <c r="A16" s="9"/>
      <c r="B16" s="9"/>
      <c r="C16" s="9"/>
      <c r="D16" s="9"/>
      <c r="E16" s="10"/>
      <c r="F16" s="11">
        <v>13</v>
      </c>
      <c r="G16" s="11" t="s">
        <v>25</v>
      </c>
      <c r="H16" s="11">
        <v>230</v>
      </c>
      <c r="I16" s="11">
        <v>49</v>
      </c>
      <c r="J16" s="13">
        <f t="shared" si="0"/>
        <v>0.21304347826086956</v>
      </c>
      <c r="K16" s="16"/>
    </row>
    <row r="17" spans="1:11" s="15" customFormat="1" ht="21.75" customHeight="1">
      <c r="A17" s="9"/>
      <c r="B17" s="9"/>
      <c r="C17" s="9"/>
      <c r="D17" s="9"/>
      <c r="E17" s="10"/>
      <c r="F17" s="11">
        <v>14</v>
      </c>
      <c r="G17" s="11" t="s">
        <v>26</v>
      </c>
      <c r="H17" s="11">
        <v>82</v>
      </c>
      <c r="I17" s="11">
        <v>17</v>
      </c>
      <c r="J17" s="13">
        <f t="shared" si="0"/>
        <v>0.2073170731707317</v>
      </c>
      <c r="K17" s="16"/>
    </row>
    <row r="18" spans="1:11" s="15" customFormat="1" ht="21.75" customHeight="1">
      <c r="A18" s="9"/>
      <c r="B18" s="9"/>
      <c r="C18" s="9" t="s">
        <v>2</v>
      </c>
      <c r="D18" s="9" t="s">
        <v>2</v>
      </c>
      <c r="E18" s="10"/>
      <c r="F18" s="11">
        <v>15</v>
      </c>
      <c r="G18" s="11" t="s">
        <v>27</v>
      </c>
      <c r="H18" s="11">
        <v>223</v>
      </c>
      <c r="I18" s="11">
        <v>45</v>
      </c>
      <c r="J18" s="13">
        <f t="shared" si="0"/>
        <v>0.20179372197309417</v>
      </c>
      <c r="K18" s="16"/>
    </row>
    <row r="19" spans="1:11" s="15" customFormat="1" ht="21.75" customHeight="1">
      <c r="A19" s="9"/>
      <c r="B19" s="9"/>
      <c r="C19" s="9" t="s">
        <v>2</v>
      </c>
      <c r="D19" s="9" t="s">
        <v>2</v>
      </c>
      <c r="E19" s="10"/>
      <c r="F19" s="11">
        <v>16</v>
      </c>
      <c r="G19" s="11" t="s">
        <v>28</v>
      </c>
      <c r="H19" s="11">
        <v>79</v>
      </c>
      <c r="I19" s="11">
        <v>15</v>
      </c>
      <c r="J19" s="13">
        <f t="shared" si="0"/>
        <v>0.189873417721519</v>
      </c>
      <c r="K19" s="14">
        <f>H19*0.2-I19</f>
        <v>0.8000000000000007</v>
      </c>
    </row>
    <row r="20" spans="1:11" s="15" customFormat="1" ht="21.75" customHeight="1">
      <c r="A20" s="9"/>
      <c r="B20" s="9"/>
      <c r="C20" s="9"/>
      <c r="D20" s="9"/>
      <c r="E20" s="10"/>
      <c r="F20" s="11">
        <v>17</v>
      </c>
      <c r="G20" s="11" t="s">
        <v>29</v>
      </c>
      <c r="H20" s="11">
        <v>170</v>
      </c>
      <c r="I20" s="11">
        <v>32</v>
      </c>
      <c r="J20" s="13">
        <f t="shared" si="0"/>
        <v>0.18823529411764706</v>
      </c>
      <c r="K20" s="14">
        <f>H20*0.2-I20</f>
        <v>2</v>
      </c>
    </row>
    <row r="21" spans="1:11" s="15" customFormat="1" ht="21.75" customHeight="1">
      <c r="A21" s="9"/>
      <c r="B21" s="9"/>
      <c r="C21" s="9" t="s">
        <v>2</v>
      </c>
      <c r="D21" s="9" t="s">
        <v>2</v>
      </c>
      <c r="E21" s="10"/>
      <c r="F21" s="11">
        <v>18</v>
      </c>
      <c r="G21" s="11" t="s">
        <v>30</v>
      </c>
      <c r="H21" s="11" t="s">
        <v>31</v>
      </c>
      <c r="I21" s="11">
        <v>42</v>
      </c>
      <c r="J21" s="13">
        <f>I21/246</f>
        <v>0.17073170731707318</v>
      </c>
      <c r="K21" s="14">
        <f>246*0.2-I21</f>
        <v>7.200000000000003</v>
      </c>
    </row>
    <row r="22" spans="1:11" s="8" customFormat="1" ht="21.75" customHeight="1">
      <c r="A22" s="5"/>
      <c r="B22" s="5"/>
      <c r="C22" s="5"/>
      <c r="D22" s="5"/>
      <c r="E22" s="6"/>
      <c r="F22" s="11">
        <v>19</v>
      </c>
      <c r="G22" s="11" t="s">
        <v>32</v>
      </c>
      <c r="H22" s="11">
        <v>222</v>
      </c>
      <c r="I22" s="11">
        <v>35</v>
      </c>
      <c r="J22" s="13">
        <f>I22/H22</f>
        <v>0.15765765765765766</v>
      </c>
      <c r="K22" s="14">
        <f>H22*0.2-I22</f>
        <v>9.400000000000006</v>
      </c>
    </row>
    <row r="23" spans="1:11" s="8" customFormat="1" ht="21.75" customHeight="1">
      <c r="A23" s="5"/>
      <c r="B23" s="5"/>
      <c r="C23" s="5"/>
      <c r="D23" s="5"/>
      <c r="E23" s="6"/>
      <c r="F23" s="11">
        <v>20</v>
      </c>
      <c r="G23" s="11" t="s">
        <v>33</v>
      </c>
      <c r="H23" s="11">
        <v>83</v>
      </c>
      <c r="I23" s="11">
        <v>13</v>
      </c>
      <c r="J23" s="13">
        <f>I23/H23</f>
        <v>0.1566265060240964</v>
      </c>
      <c r="K23" s="14">
        <f>H23*0.2-I23</f>
        <v>3.6000000000000014</v>
      </c>
    </row>
    <row r="24" spans="1:11" s="8" customFormat="1" ht="21.75" customHeight="1">
      <c r="A24" s="5"/>
      <c r="B24" s="5"/>
      <c r="C24" s="5" t="s">
        <v>2</v>
      </c>
      <c r="D24" s="5" t="s">
        <v>2</v>
      </c>
      <c r="E24" s="6"/>
      <c r="F24" s="11">
        <v>21</v>
      </c>
      <c r="G24" s="11" t="s">
        <v>34</v>
      </c>
      <c r="H24" s="12" t="s">
        <v>35</v>
      </c>
      <c r="I24" s="12">
        <v>1</v>
      </c>
      <c r="J24" s="13">
        <f>I24/7</f>
        <v>0.14285714285714285</v>
      </c>
      <c r="K24" s="14">
        <f>10*0.2-I24</f>
        <v>1</v>
      </c>
    </row>
    <row r="25" spans="1:11" s="8" customFormat="1" ht="21.75" customHeight="1">
      <c r="A25" s="5"/>
      <c r="B25" s="5"/>
      <c r="C25" s="5"/>
      <c r="D25" s="5"/>
      <c r="E25" s="6"/>
      <c r="F25" s="11">
        <v>22</v>
      </c>
      <c r="G25" s="11" t="s">
        <v>36</v>
      </c>
      <c r="H25" s="11">
        <v>45</v>
      </c>
      <c r="I25" s="11">
        <v>5</v>
      </c>
      <c r="J25" s="13">
        <f>I25/H25</f>
        <v>0.1111111111111111</v>
      </c>
      <c r="K25" s="14">
        <f>H25*0.2-I25</f>
        <v>4</v>
      </c>
    </row>
    <row r="26" spans="1:11" s="8" customFormat="1" ht="21.75" customHeight="1">
      <c r="A26" s="5"/>
      <c r="B26" s="5"/>
      <c r="C26" s="5"/>
      <c r="D26" s="5"/>
      <c r="E26" s="6"/>
      <c r="F26" s="11">
        <v>23</v>
      </c>
      <c r="G26" s="11" t="s">
        <v>37</v>
      </c>
      <c r="H26" s="12">
        <v>50</v>
      </c>
      <c r="I26" s="12">
        <v>0</v>
      </c>
      <c r="J26" s="13">
        <f>I26/H26</f>
        <v>0</v>
      </c>
      <c r="K26" s="14">
        <f>H26*0.2-I26</f>
        <v>10</v>
      </c>
    </row>
    <row r="27" spans="1:11" s="8" customFormat="1" ht="21.75" customHeight="1">
      <c r="A27" s="5"/>
      <c r="B27" s="5"/>
      <c r="C27" s="5" t="s">
        <v>2</v>
      </c>
      <c r="D27" s="5" t="s">
        <v>2</v>
      </c>
      <c r="E27" s="6"/>
      <c r="F27" s="11">
        <v>24</v>
      </c>
      <c r="G27" s="11" t="s">
        <v>38</v>
      </c>
      <c r="H27" s="11">
        <v>47</v>
      </c>
      <c r="I27" s="11">
        <v>0</v>
      </c>
      <c r="J27" s="13">
        <f>I27/H27</f>
        <v>0</v>
      </c>
      <c r="K27" s="14">
        <f>H27*0.2-I27</f>
        <v>9.4</v>
      </c>
    </row>
    <row r="28" spans="6:11" ht="21.75" customHeight="1">
      <c r="F28" s="11">
        <v>25</v>
      </c>
      <c r="G28" s="11" t="s">
        <v>39</v>
      </c>
      <c r="H28" s="11">
        <v>4</v>
      </c>
      <c r="I28" s="11">
        <v>0</v>
      </c>
      <c r="J28" s="13">
        <f>I28/H28</f>
        <v>0</v>
      </c>
      <c r="K28" s="14">
        <f>H28*0.2-I28</f>
        <v>0.8</v>
      </c>
    </row>
    <row r="29" spans="1:11" s="15" customFormat="1" ht="21.75" customHeight="1">
      <c r="A29" s="9"/>
      <c r="B29" s="9"/>
      <c r="C29" s="9"/>
      <c r="D29" s="9"/>
      <c r="E29" s="10"/>
      <c r="F29" s="11">
        <v>26</v>
      </c>
      <c r="G29" s="11" t="s">
        <v>40</v>
      </c>
      <c r="H29" s="11" t="s">
        <v>41</v>
      </c>
      <c r="I29" s="11">
        <v>0</v>
      </c>
      <c r="J29" s="13" t="s">
        <v>42</v>
      </c>
      <c r="K29" s="14" t="s">
        <v>42</v>
      </c>
    </row>
    <row r="30" spans="1:11" s="15" customFormat="1" ht="21.75" customHeight="1">
      <c r="A30" s="9"/>
      <c r="B30" s="9"/>
      <c r="C30" s="9"/>
      <c r="D30" s="9"/>
      <c r="E30" s="10"/>
      <c r="F30" s="11">
        <v>27</v>
      </c>
      <c r="G30" s="11" t="s">
        <v>43</v>
      </c>
      <c r="H30" s="11" t="s">
        <v>44</v>
      </c>
      <c r="I30" s="11">
        <v>0</v>
      </c>
      <c r="J30" s="13" t="s">
        <v>42</v>
      </c>
      <c r="K30" s="14" t="s">
        <v>42</v>
      </c>
    </row>
    <row r="31" spans="6:11" ht="28.5" customHeight="1">
      <c r="F31" s="17" t="s">
        <v>45</v>
      </c>
      <c r="G31" s="18"/>
      <c r="H31" s="19">
        <v>2807</v>
      </c>
      <c r="I31" s="19">
        <v>648</v>
      </c>
      <c r="J31" s="20">
        <v>0.2309</v>
      </c>
      <c r="K31" s="21"/>
    </row>
  </sheetData>
  <mergeCells count="3">
    <mergeCell ref="F1:K1"/>
    <mergeCell ref="F2:K2"/>
    <mergeCell ref="F31:G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2019-08-20T06:52:56Z</dcterms:created>
  <dcterms:modified xsi:type="dcterms:W3CDTF">2019-08-20T06:53:46Z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